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50967654-B5AD-4F6E-A2E1-39D3085BF608}" xr6:coauthVersionLast="45" xr6:coauthVersionMax="45" xr10:uidLastSave="{00000000-0000-0000-0000-000000000000}"/>
  <bookViews>
    <workbookView xWindow="210" yWindow="720" windowWidth="28590" windowHeight="1548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69" i="1" l="1"/>
  <c r="F40" i="1" l="1"/>
  <c r="F62" i="1" l="1"/>
  <c r="F59" i="1"/>
  <c r="D73" i="1" l="1"/>
  <c r="E73" i="1"/>
  <c r="F66" i="1"/>
  <c r="F67" i="1"/>
  <c r="F68" i="1"/>
  <c r="E69" i="1"/>
  <c r="C69" i="1"/>
  <c r="D63" i="1"/>
  <c r="E63" i="1"/>
  <c r="C63" i="1"/>
  <c r="F54" i="1"/>
  <c r="F60" i="1"/>
  <c r="F61" i="1"/>
  <c r="D57" i="1"/>
  <c r="E57" i="1"/>
  <c r="C57" i="1"/>
  <c r="F47" i="1"/>
  <c r="F48" i="1"/>
  <c r="F49" i="1"/>
  <c r="D50" i="1"/>
  <c r="E50" i="1"/>
  <c r="C50" i="1"/>
  <c r="F33" i="1"/>
  <c r="F34" i="1"/>
  <c r="F35" i="1"/>
  <c r="D36" i="1"/>
  <c r="E36" i="1"/>
  <c r="C36" i="1"/>
  <c r="D30" i="1"/>
  <c r="E30" i="1"/>
  <c r="C30" i="1"/>
  <c r="F25" i="1"/>
  <c r="F26" i="1"/>
  <c r="D27" i="1"/>
  <c r="E27" i="1"/>
  <c r="C27" i="1"/>
  <c r="D21" i="1"/>
  <c r="E21" i="1"/>
  <c r="C21" i="1"/>
  <c r="D15" i="1"/>
  <c r="E15" i="1"/>
  <c r="C15" i="1"/>
  <c r="F19" i="1"/>
  <c r="F20" i="1"/>
  <c r="F18" i="1"/>
  <c r="F13" i="1"/>
  <c r="F14" i="1"/>
  <c r="F21" i="1" l="1"/>
  <c r="E74" i="1"/>
  <c r="F27" i="1"/>
  <c r="F63" i="1"/>
  <c r="F12" i="1"/>
  <c r="F15" i="1" s="1"/>
  <c r="F24" i="1"/>
  <c r="F29" i="1"/>
  <c r="F30" i="1" s="1"/>
  <c r="F32" i="1"/>
  <c r="F36" i="1" s="1"/>
  <c r="F39" i="1"/>
  <c r="F41" i="1"/>
  <c r="F42" i="1"/>
  <c r="C43" i="1"/>
  <c r="D43" i="1"/>
  <c r="D74" i="1" s="1"/>
  <c r="F46" i="1"/>
  <c r="F50" i="1" s="1"/>
  <c r="F53" i="1"/>
  <c r="F55" i="1"/>
  <c r="F56" i="1"/>
  <c r="F65" i="1"/>
  <c r="F69" i="1" s="1"/>
  <c r="F72" i="1"/>
  <c r="F73" i="1" s="1"/>
  <c r="C73" i="1"/>
  <c r="F57" i="1" l="1"/>
  <c r="C74" i="1"/>
  <c r="C6" i="1"/>
  <c r="F43" i="1"/>
  <c r="F74" i="1" l="1"/>
</calcChain>
</file>

<file path=xl/sharedStrings.xml><?xml version="1.0" encoding="utf-8"?>
<sst xmlns="http://schemas.openxmlformats.org/spreadsheetml/2006/main" count="74" uniqueCount="53">
  <si>
    <t>Փարաքար համայնքի ավագանու</t>
  </si>
  <si>
    <t>N 10-Ա որոշման</t>
  </si>
  <si>
    <t xml:space="preserve">Աշխատակիցների  քանակը՝  </t>
  </si>
  <si>
    <t>Հ/Հ</t>
  </si>
  <si>
    <t>ՀԱՍՏԻՔԻ ԱՆՎԱՆՈՒՄԸ</t>
  </si>
  <si>
    <t>ՀԱՍՏԻՔԱՅԻՆ ՄԻԱՎՈՐԸ</t>
  </si>
  <si>
    <t>ՊԱՇՏՈՆԱՅԻՆ ԴՐՈՒՅՔԱՉԱՓԸ (սահմանվում է հաստիքային մեկ միավորի համար)</t>
  </si>
  <si>
    <t>Աշխատավարձի չափը</t>
  </si>
  <si>
    <t>Հանայնքային քաղաքական և հայոցողական պաշտոններ</t>
  </si>
  <si>
    <t>Համայնքի ղեկավար</t>
  </si>
  <si>
    <t>Համայնքի ղեկավարի  առաջին տեղակալ</t>
  </si>
  <si>
    <t>Համայնքի ղեկավարի տեղակալ</t>
  </si>
  <si>
    <t>Համայնքի ղեկավարի օգնական</t>
  </si>
  <si>
    <t>Ընդամենը</t>
  </si>
  <si>
    <t>Համայնքայի վարչական պաշտոններ</t>
  </si>
  <si>
    <t>Վարչական ղեկավար / մինչև 2000 բնակիչ/</t>
  </si>
  <si>
    <t>Վարչական ղեկավար / 2000- 3000 բնակիչ/</t>
  </si>
  <si>
    <t>Վարչական ղեկավար / 3000- 4000 բնակիչ/</t>
  </si>
  <si>
    <t>Համայնքային ծառայության պաշտոններ</t>
  </si>
  <si>
    <t>Աշխատակազմի քարտուղար</t>
  </si>
  <si>
    <t>Բաժնի պետ</t>
  </si>
  <si>
    <t>Գլխավոր մասնագետ</t>
  </si>
  <si>
    <t>Առաջատար մասնագետ</t>
  </si>
  <si>
    <t>Առաջին կարգի մասնագետ</t>
  </si>
  <si>
    <t xml:space="preserve">Գլխավոր մասնագետ </t>
  </si>
  <si>
    <t>Աշխատակազմ (կառուցվածքային ստորաբաժանումների մեջ չներառված պաշտոններ)</t>
  </si>
  <si>
    <t>Առաջատար մասնագետ /1000-3000 բնակիչ /</t>
  </si>
  <si>
    <t>Առաջատար մասնագետ / 3000-4000 բնակիչ /</t>
  </si>
  <si>
    <t>Առաջին կարգի մասնագետ  /3000-4000 բնակիչ /</t>
  </si>
  <si>
    <t>Առաջին կարգի մասնագետ / զին ղեկ./</t>
  </si>
  <si>
    <t>Տեխնիկական սպասարկման   անձնակազմ</t>
  </si>
  <si>
    <t>Հավաքարար</t>
  </si>
  <si>
    <t>Գործավար</t>
  </si>
  <si>
    <t>Վարորդ</t>
  </si>
  <si>
    <t>Տնտեսվար</t>
  </si>
  <si>
    <t>Ցանցային  ադմինիստրատոր</t>
  </si>
  <si>
    <t>2</t>
  </si>
  <si>
    <t>Անասնաբույժ</t>
  </si>
  <si>
    <t>ԸՆԴԱՄԵՆԸ աշխատակազմ</t>
  </si>
  <si>
    <t>Հավելված 2</t>
  </si>
  <si>
    <t>Քաղաքացիական  աշխատանք  իրականացնող անձնակազմ</t>
  </si>
  <si>
    <t xml:space="preserve">ՀԱՎԵԼԱՎՃԱՐԸ </t>
  </si>
  <si>
    <t>2025 թվականի մայիսի  2-ի</t>
  </si>
  <si>
    <t xml:space="preserve">                                                        Համայնքային հայեցողական պաշտոններ</t>
  </si>
  <si>
    <t xml:space="preserve">Համայնքի ղեկավարի խորհրդական </t>
  </si>
  <si>
    <t xml:space="preserve">   Ֆինանսատնտեսագիտական, գնումների, եկամուտների հաշվառման և հավաքագրման,  ծրագրերի կազմման և  համակարգման բաժին</t>
  </si>
  <si>
    <t xml:space="preserve">                  Կրթության, մշակույթի, սպորտի, երիտասարդության, առողջապահության, սոցիալական աջակցության և տուրիզմի բաժին</t>
  </si>
  <si>
    <t xml:space="preserve"> Քաղաքաշինության, հողաշինության, գյուղատնտսության և բնապահպանության բաժին</t>
  </si>
  <si>
    <t>2025 ԹՎԱԿԱՆԻ ՀԱՅԱՍՏԱՆԻ ՀԱՆՐԱՊԵՏՈՒԹՅԱՆ ԱՐՄԱՎԻՐԻ ՄԱՐԶԻ ՓԱՐԱՔԱՐԻ ՀԱՄԱՅՆՔԱՊԵՏԱՐԱՆԻ ԱՇԽԱՏԱԿԱԶՄԻ ԱՇԽԱՏԱԿԻՑՆԵՐԻ  ՔԱՆԱԿԸ, ՀԱՍՏԻՔԱՑՈՒՑԱԿԸ ԵՎ ՊԱՇՏՈՆԱՅԻՆ ԴՐՈՒՅՔԱՉԱՓԵՐԸ</t>
  </si>
  <si>
    <t xml:space="preserve">Աշխատակազմի հաստիքացուցակը և պաշտոնային դրույքաչափը`                                </t>
  </si>
  <si>
    <t>հազ.դրամ</t>
  </si>
  <si>
    <t xml:space="preserve"> Քարտուղարության, անձնակազմի կառավարման, հասարակայնության, տեղեկատվական տեխնոլոգիաների  և իրավաբանական բաժին </t>
  </si>
  <si>
    <t>Մամուլի  քարտուղար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</si>
</sst>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00"/>
    <numFmt numFmtId="166" formatCode="_-* #,##0.00\ _դ_ր_._-;\-* #,##0.00\ _դ_ր_._-;_-* &quot;-&quot;??\ _դ_ր_._-;_-@_-"/>
  </numFmts>
  <fonts count="8" x14ac:knownFonts="1">
    <font>
      <sz val="11"/>
      <color theme="1"/>
      <name val="Calibri"/>
      <family val="2"/>
      <scheme val="minor"/>
    </font>
    <font>
      <sz val="10"/>
      <name val="GHEA Grapalat"/>
      <family val="3"/>
    </font>
    <font>
      <sz val="9"/>
      <name val="Arial"/>
      <family val="2"/>
    </font>
    <font>
      <sz val="8"/>
      <name val="Calibri"/>
      <family val="2"/>
      <scheme val="minor"/>
    </font>
    <font>
      <sz val="10"/>
      <name val="GHEA Grapalat"/>
      <family val="3"/>
      <charset val="1"/>
    </font>
    <font>
      <b/>
      <sz val="10"/>
      <name val="GHEA Grapalat"/>
      <family val="3"/>
      <charset val="1"/>
    </font>
    <font>
      <sz val="10"/>
      <name val="Arial"/>
      <family val="2"/>
      <charset val="1"/>
    </font>
    <font>
      <sz val="10"/>
      <name val="Arial"/>
      <charset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166" fontId="7" fillId="0" borderId="0" applyFont="0" applyFill="0" applyBorder="0" applyAlignment="0" applyProtection="0"/>
  </cellStyleXfs>
  <cellXfs count="65">
    <xf numFmtId="0" fontId="0" fillId="0" borderId="0" xfId="0"/>
    <xf numFmtId="0" fontId="1" fillId="0" borderId="0" xfId="0" applyFont="1"/>
    <xf numFmtId="0" fontId="2" fillId="0" borderId="0" xfId="0" applyFont="1"/>
    <xf numFmtId="164" fontId="0" fillId="0" borderId="0" xfId="0" applyNumberFormat="1"/>
    <xf numFmtId="0" fontId="1" fillId="2" borderId="0" xfId="0" applyFont="1" applyFill="1" applyAlignment="1">
      <alignment horizontal="center"/>
    </xf>
    <xf numFmtId="164" fontId="1" fillId="2" borderId="0" xfId="0" applyNumberFormat="1" applyFont="1" applyFill="1" applyAlignment="1">
      <alignment horizontal="center"/>
    </xf>
    <xf numFmtId="16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1" fillId="3" borderId="0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vertical="center" wrapText="1"/>
    </xf>
    <xf numFmtId="165" fontId="1" fillId="0" borderId="0" xfId="0" applyNumberFormat="1" applyFont="1" applyAlignment="1">
      <alignment horizontal="center"/>
    </xf>
    <xf numFmtId="165" fontId="1" fillId="2" borderId="0" xfId="0" applyNumberFormat="1" applyFont="1" applyFill="1" applyAlignment="1">
      <alignment horizontal="center"/>
    </xf>
    <xf numFmtId="1" fontId="1" fillId="2" borderId="0" xfId="0" applyNumberFormat="1" applyFont="1" applyFill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/>
    <xf numFmtId="1" fontId="4" fillId="2" borderId="0" xfId="0" applyNumberFormat="1" applyFont="1" applyFill="1" applyAlignment="1">
      <alignment horizontal="center"/>
    </xf>
    <xf numFmtId="164" fontId="4" fillId="2" borderId="0" xfId="0" applyNumberFormat="1" applyFont="1" applyFill="1" applyAlignment="1">
      <alignment horizontal="center"/>
    </xf>
    <xf numFmtId="164" fontId="4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0" fontId="4" fillId="2" borderId="1" xfId="0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justify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justify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justify" vertical="center" wrapText="1"/>
    </xf>
    <xf numFmtId="0" fontId="5" fillId="0" borderId="1" xfId="0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justify" vertical="center" wrapText="1"/>
    </xf>
    <xf numFmtId="0" fontId="4" fillId="4" borderId="1" xfId="0" applyFont="1" applyFill="1" applyBorder="1" applyAlignment="1">
      <alignment horizontal="center" vertical="center" wrapText="1"/>
    </xf>
    <xf numFmtId="164" fontId="4" fillId="4" borderId="1" xfId="0" applyNumberFormat="1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justify" vertical="center" wrapText="1"/>
    </xf>
    <xf numFmtId="1" fontId="5" fillId="2" borderId="1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" fontId="4" fillId="2" borderId="0" xfId="0" applyNumberFormat="1" applyFont="1" applyFill="1" applyAlignment="1">
      <alignment horizontal="center"/>
    </xf>
    <xf numFmtId="164" fontId="5" fillId="0" borderId="2" xfId="0" applyNumberFormat="1" applyFont="1" applyBorder="1" applyAlignment="1">
      <alignment horizontal="center" vertical="center" wrapText="1"/>
    </xf>
    <xf numFmtId="164" fontId="5" fillId="0" borderId="3" xfId="0" applyNumberFormat="1" applyFont="1" applyBorder="1" applyAlignment="1">
      <alignment horizontal="center" vertical="center" wrapText="1"/>
    </xf>
    <xf numFmtId="164" fontId="5" fillId="0" borderId="4" xfId="0" applyNumberFormat="1" applyFont="1" applyBorder="1" applyAlignment="1">
      <alignment horizontal="center" vertical="center" wrapText="1"/>
    </xf>
    <xf numFmtId="164" fontId="5" fillId="2" borderId="2" xfId="0" applyNumberFormat="1" applyFont="1" applyFill="1" applyBorder="1" applyAlignment="1">
      <alignment horizontal="center" vertical="center" wrapText="1"/>
    </xf>
    <xf numFmtId="164" fontId="5" fillId="2" borderId="3" xfId="0" applyNumberFormat="1" applyFont="1" applyFill="1" applyBorder="1" applyAlignment="1">
      <alignment horizontal="center" vertical="center" wrapText="1"/>
    </xf>
    <xf numFmtId="164" fontId="5" fillId="2" borderId="4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right"/>
    </xf>
    <xf numFmtId="0" fontId="4" fillId="2" borderId="0" xfId="0" applyFont="1" applyFill="1" applyAlignment="1">
      <alignment horizontal="right" vertical="center"/>
    </xf>
    <xf numFmtId="0" fontId="4" fillId="0" borderId="0" xfId="0" applyFont="1" applyAlignment="1">
      <alignment horizontal="center" vertical="center" wrapText="1"/>
    </xf>
    <xf numFmtId="0" fontId="1" fillId="0" borderId="0" xfId="1" applyFont="1" applyBorder="1" applyAlignment="1">
      <alignment horizontal="left" vertical="center" wrapText="1"/>
    </xf>
  </cellXfs>
  <cellStyles count="3">
    <cellStyle name="Comma 2" xfId="2" xr:uid="{94322233-424A-43F4-9A8D-2B9576BA2F57}"/>
    <cellStyle name="Normal" xfId="0" builtinId="0"/>
    <cellStyle name="Normal 2" xfId="1" xr:uid="{2614DA6A-259E-41A8-BBD2-DFD330CD94C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77"/>
  <sheetViews>
    <sheetView tabSelected="1" topLeftCell="A14" workbookViewId="0">
      <selection activeCell="B20" sqref="B20"/>
    </sheetView>
  </sheetViews>
  <sheetFormatPr defaultRowHeight="15" x14ac:dyDescent="0.25"/>
  <cols>
    <col min="1" max="1" width="5.7109375" style="7" customWidth="1"/>
    <col min="2" max="2" width="51.5703125" style="1" customWidth="1"/>
    <col min="3" max="3" width="10.42578125" style="4" customWidth="1"/>
    <col min="4" max="4" width="15" style="5" customWidth="1"/>
    <col min="5" max="5" width="12" style="5" customWidth="1"/>
    <col min="6" max="6" width="15.85546875" style="6" customWidth="1"/>
    <col min="7" max="7" width="12.7109375" customWidth="1"/>
    <col min="257" max="257" width="5.7109375" customWidth="1"/>
    <col min="258" max="258" width="51.5703125" customWidth="1"/>
    <col min="259" max="259" width="10.42578125" customWidth="1"/>
    <col min="260" max="260" width="15" customWidth="1"/>
    <col min="261" max="261" width="8.5703125" customWidth="1"/>
    <col min="262" max="262" width="15" customWidth="1"/>
    <col min="513" max="513" width="5.7109375" customWidth="1"/>
    <col min="514" max="514" width="51.5703125" customWidth="1"/>
    <col min="515" max="515" width="10.42578125" customWidth="1"/>
    <col min="516" max="516" width="15" customWidth="1"/>
    <col min="517" max="517" width="8.5703125" customWidth="1"/>
    <col min="518" max="518" width="15" customWidth="1"/>
    <col min="769" max="769" width="5.7109375" customWidth="1"/>
    <col min="770" max="770" width="51.5703125" customWidth="1"/>
    <col min="771" max="771" width="10.42578125" customWidth="1"/>
    <col min="772" max="772" width="15" customWidth="1"/>
    <col min="773" max="773" width="8.5703125" customWidth="1"/>
    <col min="774" max="774" width="15" customWidth="1"/>
    <col min="1025" max="1025" width="5.7109375" customWidth="1"/>
    <col min="1026" max="1026" width="51.5703125" customWidth="1"/>
    <col min="1027" max="1027" width="10.42578125" customWidth="1"/>
    <col min="1028" max="1028" width="15" customWidth="1"/>
    <col min="1029" max="1029" width="8.5703125" customWidth="1"/>
    <col min="1030" max="1030" width="15" customWidth="1"/>
    <col min="1281" max="1281" width="5.7109375" customWidth="1"/>
    <col min="1282" max="1282" width="51.5703125" customWidth="1"/>
    <col min="1283" max="1283" width="10.42578125" customWidth="1"/>
    <col min="1284" max="1284" width="15" customWidth="1"/>
    <col min="1285" max="1285" width="8.5703125" customWidth="1"/>
    <col min="1286" max="1286" width="15" customWidth="1"/>
    <col min="1537" max="1537" width="5.7109375" customWidth="1"/>
    <col min="1538" max="1538" width="51.5703125" customWidth="1"/>
    <col min="1539" max="1539" width="10.42578125" customWidth="1"/>
    <col min="1540" max="1540" width="15" customWidth="1"/>
    <col min="1541" max="1541" width="8.5703125" customWidth="1"/>
    <col min="1542" max="1542" width="15" customWidth="1"/>
    <col min="1793" max="1793" width="5.7109375" customWidth="1"/>
    <col min="1794" max="1794" width="51.5703125" customWidth="1"/>
    <col min="1795" max="1795" width="10.42578125" customWidth="1"/>
    <col min="1796" max="1796" width="15" customWidth="1"/>
    <col min="1797" max="1797" width="8.5703125" customWidth="1"/>
    <col min="1798" max="1798" width="15" customWidth="1"/>
    <col min="2049" max="2049" width="5.7109375" customWidth="1"/>
    <col min="2050" max="2050" width="51.5703125" customWidth="1"/>
    <col min="2051" max="2051" width="10.42578125" customWidth="1"/>
    <col min="2052" max="2052" width="15" customWidth="1"/>
    <col min="2053" max="2053" width="8.5703125" customWidth="1"/>
    <col min="2054" max="2054" width="15" customWidth="1"/>
    <col min="2305" max="2305" width="5.7109375" customWidth="1"/>
    <col min="2306" max="2306" width="51.5703125" customWidth="1"/>
    <col min="2307" max="2307" width="10.42578125" customWidth="1"/>
    <col min="2308" max="2308" width="15" customWidth="1"/>
    <col min="2309" max="2309" width="8.5703125" customWidth="1"/>
    <col min="2310" max="2310" width="15" customWidth="1"/>
    <col min="2561" max="2561" width="5.7109375" customWidth="1"/>
    <col min="2562" max="2562" width="51.5703125" customWidth="1"/>
    <col min="2563" max="2563" width="10.42578125" customWidth="1"/>
    <col min="2564" max="2564" width="15" customWidth="1"/>
    <col min="2565" max="2565" width="8.5703125" customWidth="1"/>
    <col min="2566" max="2566" width="15" customWidth="1"/>
    <col min="2817" max="2817" width="5.7109375" customWidth="1"/>
    <col min="2818" max="2818" width="51.5703125" customWidth="1"/>
    <col min="2819" max="2819" width="10.42578125" customWidth="1"/>
    <col min="2820" max="2820" width="15" customWidth="1"/>
    <col min="2821" max="2821" width="8.5703125" customWidth="1"/>
    <col min="2822" max="2822" width="15" customWidth="1"/>
    <col min="3073" max="3073" width="5.7109375" customWidth="1"/>
    <col min="3074" max="3074" width="51.5703125" customWidth="1"/>
    <col min="3075" max="3075" width="10.42578125" customWidth="1"/>
    <col min="3076" max="3076" width="15" customWidth="1"/>
    <col min="3077" max="3077" width="8.5703125" customWidth="1"/>
    <col min="3078" max="3078" width="15" customWidth="1"/>
    <col min="3329" max="3329" width="5.7109375" customWidth="1"/>
    <col min="3330" max="3330" width="51.5703125" customWidth="1"/>
    <col min="3331" max="3331" width="10.42578125" customWidth="1"/>
    <col min="3332" max="3332" width="15" customWidth="1"/>
    <col min="3333" max="3333" width="8.5703125" customWidth="1"/>
    <col min="3334" max="3334" width="15" customWidth="1"/>
    <col min="3585" max="3585" width="5.7109375" customWidth="1"/>
    <col min="3586" max="3586" width="51.5703125" customWidth="1"/>
    <col min="3587" max="3587" width="10.42578125" customWidth="1"/>
    <col min="3588" max="3588" width="15" customWidth="1"/>
    <col min="3589" max="3589" width="8.5703125" customWidth="1"/>
    <col min="3590" max="3590" width="15" customWidth="1"/>
    <col min="3841" max="3841" width="5.7109375" customWidth="1"/>
    <col min="3842" max="3842" width="51.5703125" customWidth="1"/>
    <col min="3843" max="3843" width="10.42578125" customWidth="1"/>
    <col min="3844" max="3844" width="15" customWidth="1"/>
    <col min="3845" max="3845" width="8.5703125" customWidth="1"/>
    <col min="3846" max="3846" width="15" customWidth="1"/>
    <col min="4097" max="4097" width="5.7109375" customWidth="1"/>
    <col min="4098" max="4098" width="51.5703125" customWidth="1"/>
    <col min="4099" max="4099" width="10.42578125" customWidth="1"/>
    <col min="4100" max="4100" width="15" customWidth="1"/>
    <col min="4101" max="4101" width="8.5703125" customWidth="1"/>
    <col min="4102" max="4102" width="15" customWidth="1"/>
    <col min="4353" max="4353" width="5.7109375" customWidth="1"/>
    <col min="4354" max="4354" width="51.5703125" customWidth="1"/>
    <col min="4355" max="4355" width="10.42578125" customWidth="1"/>
    <col min="4356" max="4356" width="15" customWidth="1"/>
    <col min="4357" max="4357" width="8.5703125" customWidth="1"/>
    <col min="4358" max="4358" width="15" customWidth="1"/>
    <col min="4609" max="4609" width="5.7109375" customWidth="1"/>
    <col min="4610" max="4610" width="51.5703125" customWidth="1"/>
    <col min="4611" max="4611" width="10.42578125" customWidth="1"/>
    <col min="4612" max="4612" width="15" customWidth="1"/>
    <col min="4613" max="4613" width="8.5703125" customWidth="1"/>
    <col min="4614" max="4614" width="15" customWidth="1"/>
    <col min="4865" max="4865" width="5.7109375" customWidth="1"/>
    <col min="4866" max="4866" width="51.5703125" customWidth="1"/>
    <col min="4867" max="4867" width="10.42578125" customWidth="1"/>
    <col min="4868" max="4868" width="15" customWidth="1"/>
    <col min="4869" max="4869" width="8.5703125" customWidth="1"/>
    <col min="4870" max="4870" width="15" customWidth="1"/>
    <col min="5121" max="5121" width="5.7109375" customWidth="1"/>
    <col min="5122" max="5122" width="51.5703125" customWidth="1"/>
    <col min="5123" max="5123" width="10.42578125" customWidth="1"/>
    <col min="5124" max="5124" width="15" customWidth="1"/>
    <col min="5125" max="5125" width="8.5703125" customWidth="1"/>
    <col min="5126" max="5126" width="15" customWidth="1"/>
    <col min="5377" max="5377" width="5.7109375" customWidth="1"/>
    <col min="5378" max="5378" width="51.5703125" customWidth="1"/>
    <col min="5379" max="5379" width="10.42578125" customWidth="1"/>
    <col min="5380" max="5380" width="15" customWidth="1"/>
    <col min="5381" max="5381" width="8.5703125" customWidth="1"/>
    <col min="5382" max="5382" width="15" customWidth="1"/>
    <col min="5633" max="5633" width="5.7109375" customWidth="1"/>
    <col min="5634" max="5634" width="51.5703125" customWidth="1"/>
    <col min="5635" max="5635" width="10.42578125" customWidth="1"/>
    <col min="5636" max="5636" width="15" customWidth="1"/>
    <col min="5637" max="5637" width="8.5703125" customWidth="1"/>
    <col min="5638" max="5638" width="15" customWidth="1"/>
    <col min="5889" max="5889" width="5.7109375" customWidth="1"/>
    <col min="5890" max="5890" width="51.5703125" customWidth="1"/>
    <col min="5891" max="5891" width="10.42578125" customWidth="1"/>
    <col min="5892" max="5892" width="15" customWidth="1"/>
    <col min="5893" max="5893" width="8.5703125" customWidth="1"/>
    <col min="5894" max="5894" width="15" customWidth="1"/>
    <col min="6145" max="6145" width="5.7109375" customWidth="1"/>
    <col min="6146" max="6146" width="51.5703125" customWidth="1"/>
    <col min="6147" max="6147" width="10.42578125" customWidth="1"/>
    <col min="6148" max="6148" width="15" customWidth="1"/>
    <col min="6149" max="6149" width="8.5703125" customWidth="1"/>
    <col min="6150" max="6150" width="15" customWidth="1"/>
    <col min="6401" max="6401" width="5.7109375" customWidth="1"/>
    <col min="6402" max="6402" width="51.5703125" customWidth="1"/>
    <col min="6403" max="6403" width="10.42578125" customWidth="1"/>
    <col min="6404" max="6404" width="15" customWidth="1"/>
    <col min="6405" max="6405" width="8.5703125" customWidth="1"/>
    <col min="6406" max="6406" width="15" customWidth="1"/>
    <col min="6657" max="6657" width="5.7109375" customWidth="1"/>
    <col min="6658" max="6658" width="51.5703125" customWidth="1"/>
    <col min="6659" max="6659" width="10.42578125" customWidth="1"/>
    <col min="6660" max="6660" width="15" customWidth="1"/>
    <col min="6661" max="6661" width="8.5703125" customWidth="1"/>
    <col min="6662" max="6662" width="15" customWidth="1"/>
    <col min="6913" max="6913" width="5.7109375" customWidth="1"/>
    <col min="6914" max="6914" width="51.5703125" customWidth="1"/>
    <col min="6915" max="6915" width="10.42578125" customWidth="1"/>
    <col min="6916" max="6916" width="15" customWidth="1"/>
    <col min="6917" max="6917" width="8.5703125" customWidth="1"/>
    <col min="6918" max="6918" width="15" customWidth="1"/>
    <col min="7169" max="7169" width="5.7109375" customWidth="1"/>
    <col min="7170" max="7170" width="51.5703125" customWidth="1"/>
    <col min="7171" max="7171" width="10.42578125" customWidth="1"/>
    <col min="7172" max="7172" width="15" customWidth="1"/>
    <col min="7173" max="7173" width="8.5703125" customWidth="1"/>
    <col min="7174" max="7174" width="15" customWidth="1"/>
    <col min="7425" max="7425" width="5.7109375" customWidth="1"/>
    <col min="7426" max="7426" width="51.5703125" customWidth="1"/>
    <col min="7427" max="7427" width="10.42578125" customWidth="1"/>
    <col min="7428" max="7428" width="15" customWidth="1"/>
    <col min="7429" max="7429" width="8.5703125" customWidth="1"/>
    <col min="7430" max="7430" width="15" customWidth="1"/>
    <col min="7681" max="7681" width="5.7109375" customWidth="1"/>
    <col min="7682" max="7682" width="51.5703125" customWidth="1"/>
    <col min="7683" max="7683" width="10.42578125" customWidth="1"/>
    <col min="7684" max="7684" width="15" customWidth="1"/>
    <col min="7685" max="7685" width="8.5703125" customWidth="1"/>
    <col min="7686" max="7686" width="15" customWidth="1"/>
    <col min="7937" max="7937" width="5.7109375" customWidth="1"/>
    <col min="7938" max="7938" width="51.5703125" customWidth="1"/>
    <col min="7939" max="7939" width="10.42578125" customWidth="1"/>
    <col min="7940" max="7940" width="15" customWidth="1"/>
    <col min="7941" max="7941" width="8.5703125" customWidth="1"/>
    <col min="7942" max="7942" width="15" customWidth="1"/>
    <col min="8193" max="8193" width="5.7109375" customWidth="1"/>
    <col min="8194" max="8194" width="51.5703125" customWidth="1"/>
    <col min="8195" max="8195" width="10.42578125" customWidth="1"/>
    <col min="8196" max="8196" width="15" customWidth="1"/>
    <col min="8197" max="8197" width="8.5703125" customWidth="1"/>
    <col min="8198" max="8198" width="15" customWidth="1"/>
    <col min="8449" max="8449" width="5.7109375" customWidth="1"/>
    <col min="8450" max="8450" width="51.5703125" customWidth="1"/>
    <col min="8451" max="8451" width="10.42578125" customWidth="1"/>
    <col min="8452" max="8452" width="15" customWidth="1"/>
    <col min="8453" max="8453" width="8.5703125" customWidth="1"/>
    <col min="8454" max="8454" width="15" customWidth="1"/>
    <col min="8705" max="8705" width="5.7109375" customWidth="1"/>
    <col min="8706" max="8706" width="51.5703125" customWidth="1"/>
    <col min="8707" max="8707" width="10.42578125" customWidth="1"/>
    <col min="8708" max="8708" width="15" customWidth="1"/>
    <col min="8709" max="8709" width="8.5703125" customWidth="1"/>
    <col min="8710" max="8710" width="15" customWidth="1"/>
    <col min="8961" max="8961" width="5.7109375" customWidth="1"/>
    <col min="8962" max="8962" width="51.5703125" customWidth="1"/>
    <col min="8963" max="8963" width="10.42578125" customWidth="1"/>
    <col min="8964" max="8964" width="15" customWidth="1"/>
    <col min="8965" max="8965" width="8.5703125" customWidth="1"/>
    <col min="8966" max="8966" width="15" customWidth="1"/>
    <col min="9217" max="9217" width="5.7109375" customWidth="1"/>
    <col min="9218" max="9218" width="51.5703125" customWidth="1"/>
    <col min="9219" max="9219" width="10.42578125" customWidth="1"/>
    <col min="9220" max="9220" width="15" customWidth="1"/>
    <col min="9221" max="9221" width="8.5703125" customWidth="1"/>
    <col min="9222" max="9222" width="15" customWidth="1"/>
    <col min="9473" max="9473" width="5.7109375" customWidth="1"/>
    <col min="9474" max="9474" width="51.5703125" customWidth="1"/>
    <col min="9475" max="9475" width="10.42578125" customWidth="1"/>
    <col min="9476" max="9476" width="15" customWidth="1"/>
    <col min="9477" max="9477" width="8.5703125" customWidth="1"/>
    <col min="9478" max="9478" width="15" customWidth="1"/>
    <col min="9729" max="9729" width="5.7109375" customWidth="1"/>
    <col min="9730" max="9730" width="51.5703125" customWidth="1"/>
    <col min="9731" max="9731" width="10.42578125" customWidth="1"/>
    <col min="9732" max="9732" width="15" customWidth="1"/>
    <col min="9733" max="9733" width="8.5703125" customWidth="1"/>
    <col min="9734" max="9734" width="15" customWidth="1"/>
    <col min="9985" max="9985" width="5.7109375" customWidth="1"/>
    <col min="9986" max="9986" width="51.5703125" customWidth="1"/>
    <col min="9987" max="9987" width="10.42578125" customWidth="1"/>
    <col min="9988" max="9988" width="15" customWidth="1"/>
    <col min="9989" max="9989" width="8.5703125" customWidth="1"/>
    <col min="9990" max="9990" width="15" customWidth="1"/>
    <col min="10241" max="10241" width="5.7109375" customWidth="1"/>
    <col min="10242" max="10242" width="51.5703125" customWidth="1"/>
    <col min="10243" max="10243" width="10.42578125" customWidth="1"/>
    <col min="10244" max="10244" width="15" customWidth="1"/>
    <col min="10245" max="10245" width="8.5703125" customWidth="1"/>
    <col min="10246" max="10246" width="15" customWidth="1"/>
    <col min="10497" max="10497" width="5.7109375" customWidth="1"/>
    <col min="10498" max="10498" width="51.5703125" customWidth="1"/>
    <col min="10499" max="10499" width="10.42578125" customWidth="1"/>
    <col min="10500" max="10500" width="15" customWidth="1"/>
    <col min="10501" max="10501" width="8.5703125" customWidth="1"/>
    <col min="10502" max="10502" width="15" customWidth="1"/>
    <col min="10753" max="10753" width="5.7109375" customWidth="1"/>
    <col min="10754" max="10754" width="51.5703125" customWidth="1"/>
    <col min="10755" max="10755" width="10.42578125" customWidth="1"/>
    <col min="10756" max="10756" width="15" customWidth="1"/>
    <col min="10757" max="10757" width="8.5703125" customWidth="1"/>
    <col min="10758" max="10758" width="15" customWidth="1"/>
    <col min="11009" max="11009" width="5.7109375" customWidth="1"/>
    <col min="11010" max="11010" width="51.5703125" customWidth="1"/>
    <col min="11011" max="11011" width="10.42578125" customWidth="1"/>
    <col min="11012" max="11012" width="15" customWidth="1"/>
    <col min="11013" max="11013" width="8.5703125" customWidth="1"/>
    <col min="11014" max="11014" width="15" customWidth="1"/>
    <col min="11265" max="11265" width="5.7109375" customWidth="1"/>
    <col min="11266" max="11266" width="51.5703125" customWidth="1"/>
    <col min="11267" max="11267" width="10.42578125" customWidth="1"/>
    <col min="11268" max="11268" width="15" customWidth="1"/>
    <col min="11269" max="11269" width="8.5703125" customWidth="1"/>
    <col min="11270" max="11270" width="15" customWidth="1"/>
    <col min="11521" max="11521" width="5.7109375" customWidth="1"/>
    <col min="11522" max="11522" width="51.5703125" customWidth="1"/>
    <col min="11523" max="11523" width="10.42578125" customWidth="1"/>
    <col min="11524" max="11524" width="15" customWidth="1"/>
    <col min="11525" max="11525" width="8.5703125" customWidth="1"/>
    <col min="11526" max="11526" width="15" customWidth="1"/>
    <col min="11777" max="11777" width="5.7109375" customWidth="1"/>
    <col min="11778" max="11778" width="51.5703125" customWidth="1"/>
    <col min="11779" max="11779" width="10.42578125" customWidth="1"/>
    <col min="11780" max="11780" width="15" customWidth="1"/>
    <col min="11781" max="11781" width="8.5703125" customWidth="1"/>
    <col min="11782" max="11782" width="15" customWidth="1"/>
    <col min="12033" max="12033" width="5.7109375" customWidth="1"/>
    <col min="12034" max="12034" width="51.5703125" customWidth="1"/>
    <col min="12035" max="12035" width="10.42578125" customWidth="1"/>
    <col min="12036" max="12036" width="15" customWidth="1"/>
    <col min="12037" max="12037" width="8.5703125" customWidth="1"/>
    <col min="12038" max="12038" width="15" customWidth="1"/>
    <col min="12289" max="12289" width="5.7109375" customWidth="1"/>
    <col min="12290" max="12290" width="51.5703125" customWidth="1"/>
    <col min="12291" max="12291" width="10.42578125" customWidth="1"/>
    <col min="12292" max="12292" width="15" customWidth="1"/>
    <col min="12293" max="12293" width="8.5703125" customWidth="1"/>
    <col min="12294" max="12294" width="15" customWidth="1"/>
    <col min="12545" max="12545" width="5.7109375" customWidth="1"/>
    <col min="12546" max="12546" width="51.5703125" customWidth="1"/>
    <col min="12547" max="12547" width="10.42578125" customWidth="1"/>
    <col min="12548" max="12548" width="15" customWidth="1"/>
    <col min="12549" max="12549" width="8.5703125" customWidth="1"/>
    <col min="12550" max="12550" width="15" customWidth="1"/>
    <col min="12801" max="12801" width="5.7109375" customWidth="1"/>
    <col min="12802" max="12802" width="51.5703125" customWidth="1"/>
    <col min="12803" max="12803" width="10.42578125" customWidth="1"/>
    <col min="12804" max="12804" width="15" customWidth="1"/>
    <col min="12805" max="12805" width="8.5703125" customWidth="1"/>
    <col min="12806" max="12806" width="15" customWidth="1"/>
    <col min="13057" max="13057" width="5.7109375" customWidth="1"/>
    <col min="13058" max="13058" width="51.5703125" customWidth="1"/>
    <col min="13059" max="13059" width="10.42578125" customWidth="1"/>
    <col min="13060" max="13060" width="15" customWidth="1"/>
    <col min="13061" max="13061" width="8.5703125" customWidth="1"/>
    <col min="13062" max="13062" width="15" customWidth="1"/>
    <col min="13313" max="13313" width="5.7109375" customWidth="1"/>
    <col min="13314" max="13314" width="51.5703125" customWidth="1"/>
    <col min="13315" max="13315" width="10.42578125" customWidth="1"/>
    <col min="13316" max="13316" width="15" customWidth="1"/>
    <col min="13317" max="13317" width="8.5703125" customWidth="1"/>
    <col min="13318" max="13318" width="15" customWidth="1"/>
    <col min="13569" max="13569" width="5.7109375" customWidth="1"/>
    <col min="13570" max="13570" width="51.5703125" customWidth="1"/>
    <col min="13571" max="13571" width="10.42578125" customWidth="1"/>
    <col min="13572" max="13572" width="15" customWidth="1"/>
    <col min="13573" max="13573" width="8.5703125" customWidth="1"/>
    <col min="13574" max="13574" width="15" customWidth="1"/>
    <col min="13825" max="13825" width="5.7109375" customWidth="1"/>
    <col min="13826" max="13826" width="51.5703125" customWidth="1"/>
    <col min="13827" max="13827" width="10.42578125" customWidth="1"/>
    <col min="13828" max="13828" width="15" customWidth="1"/>
    <col min="13829" max="13829" width="8.5703125" customWidth="1"/>
    <col min="13830" max="13830" width="15" customWidth="1"/>
    <col min="14081" max="14081" width="5.7109375" customWidth="1"/>
    <col min="14082" max="14082" width="51.5703125" customWidth="1"/>
    <col min="14083" max="14083" width="10.42578125" customWidth="1"/>
    <col min="14084" max="14084" width="15" customWidth="1"/>
    <col min="14085" max="14085" width="8.5703125" customWidth="1"/>
    <col min="14086" max="14086" width="15" customWidth="1"/>
    <col min="14337" max="14337" width="5.7109375" customWidth="1"/>
    <col min="14338" max="14338" width="51.5703125" customWidth="1"/>
    <col min="14339" max="14339" width="10.42578125" customWidth="1"/>
    <col min="14340" max="14340" width="15" customWidth="1"/>
    <col min="14341" max="14341" width="8.5703125" customWidth="1"/>
    <col min="14342" max="14342" width="15" customWidth="1"/>
    <col min="14593" max="14593" width="5.7109375" customWidth="1"/>
    <col min="14594" max="14594" width="51.5703125" customWidth="1"/>
    <col min="14595" max="14595" width="10.42578125" customWidth="1"/>
    <col min="14596" max="14596" width="15" customWidth="1"/>
    <col min="14597" max="14597" width="8.5703125" customWidth="1"/>
    <col min="14598" max="14598" width="15" customWidth="1"/>
    <col min="14849" max="14849" width="5.7109375" customWidth="1"/>
    <col min="14850" max="14850" width="51.5703125" customWidth="1"/>
    <col min="14851" max="14851" width="10.42578125" customWidth="1"/>
    <col min="14852" max="14852" width="15" customWidth="1"/>
    <col min="14853" max="14853" width="8.5703125" customWidth="1"/>
    <col min="14854" max="14854" width="15" customWidth="1"/>
    <col min="15105" max="15105" width="5.7109375" customWidth="1"/>
    <col min="15106" max="15106" width="51.5703125" customWidth="1"/>
    <col min="15107" max="15107" width="10.42578125" customWidth="1"/>
    <col min="15108" max="15108" width="15" customWidth="1"/>
    <col min="15109" max="15109" width="8.5703125" customWidth="1"/>
    <col min="15110" max="15110" width="15" customWidth="1"/>
    <col min="15361" max="15361" width="5.7109375" customWidth="1"/>
    <col min="15362" max="15362" width="51.5703125" customWidth="1"/>
    <col min="15363" max="15363" width="10.42578125" customWidth="1"/>
    <col min="15364" max="15364" width="15" customWidth="1"/>
    <col min="15365" max="15365" width="8.5703125" customWidth="1"/>
    <col min="15366" max="15366" width="15" customWidth="1"/>
    <col min="15617" max="15617" width="5.7109375" customWidth="1"/>
    <col min="15618" max="15618" width="51.5703125" customWidth="1"/>
    <col min="15619" max="15619" width="10.42578125" customWidth="1"/>
    <col min="15620" max="15620" width="15" customWidth="1"/>
    <col min="15621" max="15621" width="8.5703125" customWidth="1"/>
    <col min="15622" max="15622" width="15" customWidth="1"/>
    <col min="15873" max="15873" width="5.7109375" customWidth="1"/>
    <col min="15874" max="15874" width="51.5703125" customWidth="1"/>
    <col min="15875" max="15875" width="10.42578125" customWidth="1"/>
    <col min="15876" max="15876" width="15" customWidth="1"/>
    <col min="15877" max="15877" width="8.5703125" customWidth="1"/>
    <col min="15878" max="15878" width="15" customWidth="1"/>
    <col min="16129" max="16129" width="5.7109375" customWidth="1"/>
    <col min="16130" max="16130" width="51.5703125" customWidth="1"/>
    <col min="16131" max="16131" width="10.42578125" customWidth="1"/>
    <col min="16132" max="16132" width="15" customWidth="1"/>
    <col min="16133" max="16133" width="8.5703125" customWidth="1"/>
    <col min="16134" max="16134" width="15" customWidth="1"/>
  </cols>
  <sheetData>
    <row r="1" spans="1:11" x14ac:dyDescent="0.25">
      <c r="A1" s="13"/>
      <c r="B1" s="14"/>
      <c r="C1" s="60" t="s">
        <v>39</v>
      </c>
      <c r="D1" s="60"/>
      <c r="E1" s="60"/>
      <c r="F1" s="60"/>
    </row>
    <row r="2" spans="1:11" x14ac:dyDescent="0.25">
      <c r="A2" s="13"/>
      <c r="B2" s="14"/>
      <c r="C2" s="60" t="s">
        <v>0</v>
      </c>
      <c r="D2" s="60"/>
      <c r="E2" s="60"/>
      <c r="F2" s="60"/>
    </row>
    <row r="3" spans="1:11" ht="21.75" customHeight="1" x14ac:dyDescent="0.25">
      <c r="A3" s="13"/>
      <c r="B3" s="14"/>
      <c r="C3" s="61" t="s">
        <v>42</v>
      </c>
      <c r="D3" s="61"/>
      <c r="E3" s="61"/>
      <c r="F3" s="61"/>
    </row>
    <row r="4" spans="1:11" ht="33" customHeight="1" x14ac:dyDescent="0.25">
      <c r="A4" s="13"/>
      <c r="B4" s="15"/>
      <c r="C4" s="62" t="s">
        <v>1</v>
      </c>
      <c r="D4" s="62"/>
      <c r="E4" s="62"/>
      <c r="F4" s="62"/>
    </row>
    <row r="5" spans="1:11" ht="54.75" customHeight="1" x14ac:dyDescent="0.25">
      <c r="A5" s="63" t="s">
        <v>48</v>
      </c>
      <c r="B5" s="63"/>
      <c r="C5" s="63"/>
      <c r="D5" s="63"/>
      <c r="E5" s="63"/>
      <c r="F5" s="63"/>
      <c r="K5" s="2"/>
    </row>
    <row r="6" spans="1:11" x14ac:dyDescent="0.25">
      <c r="A6" s="14"/>
      <c r="B6" s="14" t="s">
        <v>2</v>
      </c>
      <c r="C6" s="16">
        <f>C15+C21+C27+C30+C36+C43+C50+C57+C63+C69+C73</f>
        <v>88</v>
      </c>
      <c r="D6" s="48"/>
      <c r="E6" s="48"/>
      <c r="F6" s="48"/>
    </row>
    <row r="7" spans="1:11" ht="29.25" customHeight="1" x14ac:dyDescent="0.25">
      <c r="A7" s="13"/>
      <c r="B7" s="64" t="s">
        <v>49</v>
      </c>
      <c r="C7" s="64"/>
      <c r="D7" s="64"/>
      <c r="E7" s="17"/>
      <c r="F7" s="18" t="s">
        <v>50</v>
      </c>
    </row>
    <row r="8" spans="1:11" ht="27" customHeight="1" x14ac:dyDescent="0.25">
      <c r="A8" s="59" t="s">
        <v>3</v>
      </c>
      <c r="B8" s="59" t="s">
        <v>4</v>
      </c>
      <c r="C8" s="55" t="s">
        <v>5</v>
      </c>
      <c r="D8" s="52" t="s">
        <v>6</v>
      </c>
      <c r="E8" s="52" t="s">
        <v>41</v>
      </c>
      <c r="F8" s="49" t="s">
        <v>7</v>
      </c>
    </row>
    <row r="9" spans="1:11" x14ac:dyDescent="0.25">
      <c r="A9" s="59"/>
      <c r="B9" s="59"/>
      <c r="C9" s="56"/>
      <c r="D9" s="53"/>
      <c r="E9" s="53"/>
      <c r="F9" s="50"/>
    </row>
    <row r="10" spans="1:11" ht="55.5" customHeight="1" x14ac:dyDescent="0.25">
      <c r="A10" s="59"/>
      <c r="B10" s="59"/>
      <c r="C10" s="57"/>
      <c r="D10" s="54"/>
      <c r="E10" s="54"/>
      <c r="F10" s="51"/>
    </row>
    <row r="11" spans="1:11" ht="33.75" customHeight="1" x14ac:dyDescent="0.25">
      <c r="A11" s="47" t="s">
        <v>8</v>
      </c>
      <c r="B11" s="47"/>
      <c r="C11" s="47"/>
      <c r="D11" s="47"/>
      <c r="E11" s="47"/>
      <c r="F11" s="47"/>
    </row>
    <row r="12" spans="1:11" x14ac:dyDescent="0.25">
      <c r="A12" s="19">
        <v>1</v>
      </c>
      <c r="B12" s="20" t="s">
        <v>9</v>
      </c>
      <c r="C12" s="21">
        <v>1</v>
      </c>
      <c r="D12" s="22">
        <v>589</v>
      </c>
      <c r="E12" s="22"/>
      <c r="F12" s="23">
        <f>+D12*C12</f>
        <v>589</v>
      </c>
    </row>
    <row r="13" spans="1:11" ht="25.5" customHeight="1" x14ac:dyDescent="0.25">
      <c r="A13" s="19">
        <v>2</v>
      </c>
      <c r="B13" s="20" t="s">
        <v>10</v>
      </c>
      <c r="C13" s="21">
        <v>1</v>
      </c>
      <c r="D13" s="22">
        <v>478</v>
      </c>
      <c r="E13" s="22"/>
      <c r="F13" s="23">
        <f t="shared" ref="F13:F14" si="0">+D13*C13</f>
        <v>478</v>
      </c>
    </row>
    <row r="14" spans="1:11" x14ac:dyDescent="0.25">
      <c r="A14" s="19">
        <v>3</v>
      </c>
      <c r="B14" s="20" t="s">
        <v>11</v>
      </c>
      <c r="C14" s="21">
        <v>2</v>
      </c>
      <c r="D14" s="22">
        <v>478</v>
      </c>
      <c r="E14" s="22"/>
      <c r="F14" s="23">
        <f t="shared" si="0"/>
        <v>956</v>
      </c>
    </row>
    <row r="15" spans="1:11" x14ac:dyDescent="0.25">
      <c r="A15" s="24"/>
      <c r="B15" s="25" t="s">
        <v>13</v>
      </c>
      <c r="C15" s="24">
        <f>SUM(C12:C14)</f>
        <v>4</v>
      </c>
      <c r="D15" s="26">
        <f t="shared" ref="D15:F15" si="1">SUM(D12:D14)</f>
        <v>1545</v>
      </c>
      <c r="E15" s="26">
        <f t="shared" si="1"/>
        <v>0</v>
      </c>
      <c r="F15" s="26">
        <f t="shared" si="1"/>
        <v>2023</v>
      </c>
    </row>
    <row r="16" spans="1:11" x14ac:dyDescent="0.25">
      <c r="A16" s="27"/>
      <c r="B16" s="28"/>
      <c r="C16" s="27"/>
      <c r="D16" s="29"/>
      <c r="E16" s="29"/>
      <c r="F16" s="29"/>
    </row>
    <row r="17" spans="1:11" s="9" customFormat="1" ht="17.25" customHeight="1" x14ac:dyDescent="0.25">
      <c r="A17" s="45" t="s">
        <v>43</v>
      </c>
      <c r="B17" s="46"/>
      <c r="C17" s="46"/>
      <c r="D17" s="46"/>
      <c r="E17" s="46"/>
      <c r="F17" s="46"/>
      <c r="G17" s="8"/>
      <c r="H17" s="8"/>
      <c r="I17" s="8"/>
      <c r="J17" s="8"/>
      <c r="K17" s="8"/>
    </row>
    <row r="18" spans="1:11" s="8" customFormat="1" ht="17.25" customHeight="1" x14ac:dyDescent="0.25">
      <c r="A18" s="30">
        <v>1</v>
      </c>
      <c r="B18" s="31" t="s">
        <v>44</v>
      </c>
      <c r="C18" s="27">
        <v>1</v>
      </c>
      <c r="D18" s="29">
        <v>380</v>
      </c>
      <c r="E18" s="27"/>
      <c r="F18" s="23">
        <f>+D18*C18</f>
        <v>380</v>
      </c>
    </row>
    <row r="19" spans="1:11" s="8" customFormat="1" ht="17.25" customHeight="1" x14ac:dyDescent="0.25">
      <c r="A19" s="30">
        <v>2</v>
      </c>
      <c r="B19" s="31" t="s">
        <v>12</v>
      </c>
      <c r="C19" s="27">
        <v>1</v>
      </c>
      <c r="D19" s="29">
        <v>320</v>
      </c>
      <c r="E19" s="27"/>
      <c r="F19" s="23">
        <f t="shared" ref="F19:F20" si="2">+D19*C19</f>
        <v>320</v>
      </c>
    </row>
    <row r="20" spans="1:11" s="8" customFormat="1" ht="17.25" customHeight="1" x14ac:dyDescent="0.25">
      <c r="A20" s="30">
        <v>3</v>
      </c>
      <c r="B20" s="28" t="s">
        <v>52</v>
      </c>
      <c r="C20" s="27">
        <v>1</v>
      </c>
      <c r="D20" s="29">
        <v>320</v>
      </c>
      <c r="E20" s="29"/>
      <c r="F20" s="23">
        <f t="shared" si="2"/>
        <v>320</v>
      </c>
    </row>
    <row r="21" spans="1:11" x14ac:dyDescent="0.25">
      <c r="A21" s="30"/>
      <c r="B21" s="32" t="s">
        <v>13</v>
      </c>
      <c r="C21" s="33">
        <f>SUM(C18:C20)</f>
        <v>3</v>
      </c>
      <c r="D21" s="34">
        <f t="shared" ref="D21:F21" si="3">SUM(D18:D20)</f>
        <v>1020</v>
      </c>
      <c r="E21" s="34">
        <f t="shared" si="3"/>
        <v>0</v>
      </c>
      <c r="F21" s="34">
        <f t="shared" si="3"/>
        <v>1020</v>
      </c>
    </row>
    <row r="22" spans="1:11" x14ac:dyDescent="0.25">
      <c r="A22" s="47" t="s">
        <v>14</v>
      </c>
      <c r="B22" s="47"/>
      <c r="C22" s="47"/>
      <c r="D22" s="47"/>
      <c r="E22" s="47"/>
      <c r="F22" s="47"/>
    </row>
    <row r="23" spans="1:11" ht="17.25" customHeight="1" x14ac:dyDescent="0.25">
      <c r="A23" s="47"/>
      <c r="B23" s="47"/>
      <c r="C23" s="47"/>
      <c r="D23" s="47"/>
      <c r="E23" s="47"/>
      <c r="F23" s="47"/>
    </row>
    <row r="24" spans="1:11" ht="25.5" customHeight="1" x14ac:dyDescent="0.25">
      <c r="A24" s="19">
        <v>1</v>
      </c>
      <c r="B24" s="20" t="s">
        <v>15</v>
      </c>
      <c r="C24" s="21">
        <v>2</v>
      </c>
      <c r="D24" s="22">
        <v>360</v>
      </c>
      <c r="E24" s="22"/>
      <c r="F24" s="23">
        <f>+D24*C24</f>
        <v>720</v>
      </c>
    </row>
    <row r="25" spans="1:11" ht="21.75" customHeight="1" x14ac:dyDescent="0.25">
      <c r="A25" s="19">
        <v>2</v>
      </c>
      <c r="B25" s="20" t="s">
        <v>16</v>
      </c>
      <c r="C25" s="21">
        <v>1</v>
      </c>
      <c r="D25" s="22">
        <v>380</v>
      </c>
      <c r="E25" s="22"/>
      <c r="F25" s="23">
        <f t="shared" ref="F25:F26" si="4">+D25*C25</f>
        <v>380</v>
      </c>
    </row>
    <row r="26" spans="1:11" ht="22.5" customHeight="1" x14ac:dyDescent="0.25">
      <c r="A26" s="19">
        <v>3</v>
      </c>
      <c r="B26" s="20" t="s">
        <v>17</v>
      </c>
      <c r="C26" s="21">
        <v>5</v>
      </c>
      <c r="D26" s="22">
        <v>400</v>
      </c>
      <c r="E26" s="22"/>
      <c r="F26" s="23">
        <f t="shared" si="4"/>
        <v>2000</v>
      </c>
    </row>
    <row r="27" spans="1:11" x14ac:dyDescent="0.25">
      <c r="A27" s="24"/>
      <c r="B27" s="25" t="s">
        <v>13</v>
      </c>
      <c r="C27" s="24">
        <f>SUM(C24:C26)</f>
        <v>8</v>
      </c>
      <c r="D27" s="26">
        <f t="shared" ref="D27:F27" si="5">SUM(D24:D26)</f>
        <v>1140</v>
      </c>
      <c r="E27" s="26">
        <f t="shared" si="5"/>
        <v>0</v>
      </c>
      <c r="F27" s="26">
        <f t="shared" si="5"/>
        <v>3100</v>
      </c>
    </row>
    <row r="28" spans="1:11" ht="30" customHeight="1" x14ac:dyDescent="0.25">
      <c r="A28" s="47" t="s">
        <v>18</v>
      </c>
      <c r="B28" s="47"/>
      <c r="C28" s="47"/>
      <c r="D28" s="47"/>
      <c r="E28" s="47"/>
      <c r="F28" s="47"/>
    </row>
    <row r="29" spans="1:11" x14ac:dyDescent="0.25">
      <c r="A29" s="19">
        <v>1</v>
      </c>
      <c r="B29" s="20" t="s">
        <v>19</v>
      </c>
      <c r="C29" s="21">
        <v>1</v>
      </c>
      <c r="D29" s="22">
        <v>470</v>
      </c>
      <c r="E29" s="22"/>
      <c r="F29" s="23">
        <f>+D29*C29</f>
        <v>470</v>
      </c>
    </row>
    <row r="30" spans="1:11" x14ac:dyDescent="0.25">
      <c r="A30" s="35"/>
      <c r="B30" s="36" t="s">
        <v>13</v>
      </c>
      <c r="C30" s="37">
        <f>+C29</f>
        <v>1</v>
      </c>
      <c r="D30" s="38">
        <f t="shared" ref="D30:F30" si="6">+D29</f>
        <v>470</v>
      </c>
      <c r="E30" s="38">
        <f t="shared" si="6"/>
        <v>0</v>
      </c>
      <c r="F30" s="38">
        <f t="shared" si="6"/>
        <v>470</v>
      </c>
    </row>
    <row r="31" spans="1:11" ht="39" customHeight="1" x14ac:dyDescent="0.25">
      <c r="A31" s="58" t="s">
        <v>45</v>
      </c>
      <c r="B31" s="58"/>
      <c r="C31" s="58"/>
      <c r="D31" s="58"/>
      <c r="E31" s="58"/>
      <c r="F31" s="58"/>
    </row>
    <row r="32" spans="1:11" x14ac:dyDescent="0.25">
      <c r="A32" s="19">
        <v>1</v>
      </c>
      <c r="B32" s="20" t="s">
        <v>20</v>
      </c>
      <c r="C32" s="21">
        <v>1</v>
      </c>
      <c r="D32" s="22">
        <v>390</v>
      </c>
      <c r="E32" s="22"/>
      <c r="F32" s="23">
        <f>+D32*C32</f>
        <v>390</v>
      </c>
    </row>
    <row r="33" spans="1:6" x14ac:dyDescent="0.25">
      <c r="A33" s="19">
        <v>2</v>
      </c>
      <c r="B33" s="20" t="s">
        <v>24</v>
      </c>
      <c r="C33" s="21">
        <v>4</v>
      </c>
      <c r="D33" s="22">
        <v>320</v>
      </c>
      <c r="E33" s="22"/>
      <c r="F33" s="23">
        <f t="shared" ref="F33:F35" si="7">+D33*C33</f>
        <v>1280</v>
      </c>
    </row>
    <row r="34" spans="1:6" x14ac:dyDescent="0.25">
      <c r="A34" s="19">
        <v>3</v>
      </c>
      <c r="B34" s="20" t="s">
        <v>22</v>
      </c>
      <c r="C34" s="21">
        <v>3</v>
      </c>
      <c r="D34" s="22">
        <v>280</v>
      </c>
      <c r="E34" s="22"/>
      <c r="F34" s="23">
        <f t="shared" si="7"/>
        <v>840</v>
      </c>
    </row>
    <row r="35" spans="1:6" x14ac:dyDescent="0.25">
      <c r="A35" s="19">
        <v>4</v>
      </c>
      <c r="B35" s="20" t="s">
        <v>23</v>
      </c>
      <c r="C35" s="21">
        <v>2</v>
      </c>
      <c r="D35" s="22">
        <v>250</v>
      </c>
      <c r="E35" s="22"/>
      <c r="F35" s="23">
        <f t="shared" si="7"/>
        <v>500</v>
      </c>
    </row>
    <row r="36" spans="1:6" x14ac:dyDescent="0.25">
      <c r="A36" s="24"/>
      <c r="B36" s="25" t="s">
        <v>13</v>
      </c>
      <c r="C36" s="24">
        <f>SUM(C32:C35)</f>
        <v>10</v>
      </c>
      <c r="D36" s="26">
        <f>SUM(D32:D35)</f>
        <v>1240</v>
      </c>
      <c r="E36" s="26">
        <f>SUM(E32:E35)</f>
        <v>0</v>
      </c>
      <c r="F36" s="26">
        <f>SUM(F32:F35)</f>
        <v>3010</v>
      </c>
    </row>
    <row r="37" spans="1:6" x14ac:dyDescent="0.25">
      <c r="A37" s="58" t="s">
        <v>46</v>
      </c>
      <c r="B37" s="58"/>
      <c r="C37" s="58"/>
      <c r="D37" s="58"/>
      <c r="E37" s="58"/>
      <c r="F37" s="58"/>
    </row>
    <row r="38" spans="1:6" ht="20.25" customHeight="1" x14ac:dyDescent="0.25">
      <c r="A38" s="58"/>
      <c r="B38" s="58"/>
      <c r="C38" s="58"/>
      <c r="D38" s="58"/>
      <c r="E38" s="58"/>
      <c r="F38" s="58"/>
    </row>
    <row r="39" spans="1:6" x14ac:dyDescent="0.25">
      <c r="A39" s="19">
        <v>1</v>
      </c>
      <c r="B39" s="20" t="s">
        <v>20</v>
      </c>
      <c r="C39" s="21">
        <v>1</v>
      </c>
      <c r="D39" s="22">
        <v>390</v>
      </c>
      <c r="E39" s="22"/>
      <c r="F39" s="23">
        <f>+D39*C39</f>
        <v>390</v>
      </c>
    </row>
    <row r="40" spans="1:6" x14ac:dyDescent="0.25">
      <c r="A40" s="19">
        <v>2</v>
      </c>
      <c r="B40" s="20" t="s">
        <v>24</v>
      </c>
      <c r="C40" s="21">
        <v>2</v>
      </c>
      <c r="D40" s="22">
        <v>320</v>
      </c>
      <c r="E40" s="22">
        <v>16</v>
      </c>
      <c r="F40" s="23">
        <f>+(D40*C40)+E40</f>
        <v>656</v>
      </c>
    </row>
    <row r="41" spans="1:6" x14ac:dyDescent="0.25">
      <c r="A41" s="19">
        <v>3</v>
      </c>
      <c r="B41" s="20" t="s">
        <v>22</v>
      </c>
      <c r="C41" s="21">
        <v>3</v>
      </c>
      <c r="D41" s="22">
        <v>280</v>
      </c>
      <c r="E41" s="22"/>
      <c r="F41" s="23">
        <f>+D41*C41</f>
        <v>840</v>
      </c>
    </row>
    <row r="42" spans="1:6" x14ac:dyDescent="0.25">
      <c r="A42" s="19">
        <v>4</v>
      </c>
      <c r="B42" s="20" t="s">
        <v>23</v>
      </c>
      <c r="C42" s="21">
        <v>3</v>
      </c>
      <c r="D42" s="22">
        <v>250</v>
      </c>
      <c r="E42" s="22"/>
      <c r="F42" s="23">
        <f>+D42*C42</f>
        <v>750</v>
      </c>
    </row>
    <row r="43" spans="1:6" x14ac:dyDescent="0.25">
      <c r="A43" s="24"/>
      <c r="B43" s="25" t="s">
        <v>13</v>
      </c>
      <c r="C43" s="24">
        <f>SUM(C39:C42)</f>
        <v>9</v>
      </c>
      <c r="D43" s="26">
        <f>SUM(D39:D42)</f>
        <v>1240</v>
      </c>
      <c r="E43" s="26">
        <v>16</v>
      </c>
      <c r="F43" s="26">
        <f>SUM(F39:F42)</f>
        <v>2636</v>
      </c>
    </row>
    <row r="44" spans="1:6" x14ac:dyDescent="0.25">
      <c r="A44" s="58" t="s">
        <v>51</v>
      </c>
      <c r="B44" s="58"/>
      <c r="C44" s="58"/>
      <c r="D44" s="58"/>
      <c r="E44" s="58"/>
      <c r="F44" s="58"/>
    </row>
    <row r="45" spans="1:6" ht="19.5" customHeight="1" x14ac:dyDescent="0.25">
      <c r="A45" s="58"/>
      <c r="B45" s="58"/>
      <c r="C45" s="58"/>
      <c r="D45" s="58"/>
      <c r="E45" s="58"/>
      <c r="F45" s="58"/>
    </row>
    <row r="46" spans="1:6" x14ac:dyDescent="0.25">
      <c r="A46" s="19">
        <v>1</v>
      </c>
      <c r="B46" s="20" t="s">
        <v>20</v>
      </c>
      <c r="C46" s="21">
        <v>1</v>
      </c>
      <c r="D46" s="22">
        <v>390</v>
      </c>
      <c r="E46" s="22"/>
      <c r="F46" s="23">
        <f>+D46*C46</f>
        <v>390</v>
      </c>
    </row>
    <row r="47" spans="1:6" x14ac:dyDescent="0.25">
      <c r="A47" s="19">
        <v>2</v>
      </c>
      <c r="B47" s="20" t="s">
        <v>21</v>
      </c>
      <c r="C47" s="21">
        <v>2</v>
      </c>
      <c r="D47" s="22">
        <v>320</v>
      </c>
      <c r="E47" s="22"/>
      <c r="F47" s="23">
        <f t="shared" ref="F47:F49" si="8">+D47*C47</f>
        <v>640</v>
      </c>
    </row>
    <row r="48" spans="1:6" x14ac:dyDescent="0.25">
      <c r="A48" s="19">
        <v>3</v>
      </c>
      <c r="B48" s="20" t="s">
        <v>22</v>
      </c>
      <c r="C48" s="21">
        <v>3</v>
      </c>
      <c r="D48" s="22">
        <v>280</v>
      </c>
      <c r="E48" s="22"/>
      <c r="F48" s="23">
        <f t="shared" si="8"/>
        <v>840</v>
      </c>
    </row>
    <row r="49" spans="1:6" x14ac:dyDescent="0.25">
      <c r="A49" s="19">
        <v>4</v>
      </c>
      <c r="B49" s="20" t="s">
        <v>23</v>
      </c>
      <c r="C49" s="21">
        <v>1</v>
      </c>
      <c r="D49" s="22">
        <v>250</v>
      </c>
      <c r="E49" s="22"/>
      <c r="F49" s="23">
        <f t="shared" si="8"/>
        <v>250</v>
      </c>
    </row>
    <row r="50" spans="1:6" x14ac:dyDescent="0.25">
      <c r="A50" s="24"/>
      <c r="B50" s="25" t="s">
        <v>13</v>
      </c>
      <c r="C50" s="24">
        <f>SUM(C46:C49)</f>
        <v>7</v>
      </c>
      <c r="D50" s="26">
        <f t="shared" ref="D50:F50" si="9">SUM(D46:D49)</f>
        <v>1240</v>
      </c>
      <c r="E50" s="26">
        <f t="shared" si="9"/>
        <v>0</v>
      </c>
      <c r="F50" s="26">
        <f t="shared" si="9"/>
        <v>2120</v>
      </c>
    </row>
    <row r="51" spans="1:6" x14ac:dyDescent="0.25">
      <c r="A51" s="47" t="s">
        <v>47</v>
      </c>
      <c r="B51" s="47"/>
      <c r="C51" s="47"/>
      <c r="D51" s="47"/>
      <c r="E51" s="47"/>
      <c r="F51" s="47"/>
    </row>
    <row r="52" spans="1:6" x14ac:dyDescent="0.25">
      <c r="A52" s="47"/>
      <c r="B52" s="47"/>
      <c r="C52" s="47"/>
      <c r="D52" s="47"/>
      <c r="E52" s="47"/>
      <c r="F52" s="47"/>
    </row>
    <row r="53" spans="1:6" x14ac:dyDescent="0.25">
      <c r="A53" s="19">
        <v>1</v>
      </c>
      <c r="B53" s="20" t="s">
        <v>20</v>
      </c>
      <c r="C53" s="21">
        <v>1</v>
      </c>
      <c r="D53" s="22">
        <v>390</v>
      </c>
      <c r="E53" s="22"/>
      <c r="F53" s="23">
        <f>+D53*C53</f>
        <v>390</v>
      </c>
    </row>
    <row r="54" spans="1:6" x14ac:dyDescent="0.25">
      <c r="A54" s="19">
        <v>2</v>
      </c>
      <c r="B54" s="20" t="s">
        <v>21</v>
      </c>
      <c r="C54" s="21">
        <v>4</v>
      </c>
      <c r="D54" s="22">
        <v>320</v>
      </c>
      <c r="E54" s="22">
        <v>16</v>
      </c>
      <c r="F54" s="23">
        <f>+(D54*C54)+E54</f>
        <v>1296</v>
      </c>
    </row>
    <row r="55" spans="1:6" x14ac:dyDescent="0.25">
      <c r="A55" s="19">
        <v>3</v>
      </c>
      <c r="B55" s="20" t="s">
        <v>22</v>
      </c>
      <c r="C55" s="21">
        <v>3</v>
      </c>
      <c r="D55" s="22">
        <v>280</v>
      </c>
      <c r="E55" s="22"/>
      <c r="F55" s="23">
        <f>+D55*C55</f>
        <v>840</v>
      </c>
    </row>
    <row r="56" spans="1:6" x14ac:dyDescent="0.25">
      <c r="A56" s="19">
        <v>4</v>
      </c>
      <c r="B56" s="20" t="s">
        <v>23</v>
      </c>
      <c r="C56" s="21">
        <v>4</v>
      </c>
      <c r="D56" s="22">
        <v>250</v>
      </c>
      <c r="E56" s="22"/>
      <c r="F56" s="23">
        <f>+D56*C56</f>
        <v>1000</v>
      </c>
    </row>
    <row r="57" spans="1:6" x14ac:dyDescent="0.25">
      <c r="A57" s="24"/>
      <c r="B57" s="25" t="s">
        <v>13</v>
      </c>
      <c r="C57" s="24">
        <f>SUM(C53:C56)</f>
        <v>12</v>
      </c>
      <c r="D57" s="26">
        <f t="shared" ref="D57:F57" si="10">SUM(D53:D56)</f>
        <v>1240</v>
      </c>
      <c r="E57" s="26">
        <f t="shared" si="10"/>
        <v>16</v>
      </c>
      <c r="F57" s="26">
        <f t="shared" si="10"/>
        <v>3526</v>
      </c>
    </row>
    <row r="58" spans="1:6" ht="27" customHeight="1" x14ac:dyDescent="0.25">
      <c r="A58" s="47" t="s">
        <v>25</v>
      </c>
      <c r="B58" s="47"/>
      <c r="C58" s="47"/>
      <c r="D58" s="47"/>
      <c r="E58" s="47"/>
      <c r="F58" s="47"/>
    </row>
    <row r="59" spans="1:6" ht="25.5" customHeight="1" x14ac:dyDescent="0.25">
      <c r="A59" s="19">
        <v>1</v>
      </c>
      <c r="B59" s="20" t="s">
        <v>26</v>
      </c>
      <c r="C59" s="21">
        <v>4</v>
      </c>
      <c r="D59" s="39">
        <v>280</v>
      </c>
      <c r="E59" s="39">
        <v>14</v>
      </c>
      <c r="F59" s="23">
        <f>+(D59*C59)+E59</f>
        <v>1134</v>
      </c>
    </row>
    <row r="60" spans="1:6" ht="27" customHeight="1" x14ac:dyDescent="0.25">
      <c r="A60" s="19">
        <v>2</v>
      </c>
      <c r="B60" s="20" t="s">
        <v>27</v>
      </c>
      <c r="C60" s="21">
        <v>4</v>
      </c>
      <c r="D60" s="39">
        <v>280</v>
      </c>
      <c r="E60" s="40">
        <v>14</v>
      </c>
      <c r="F60" s="23">
        <f>+(D60*C60)+E60</f>
        <v>1134</v>
      </c>
    </row>
    <row r="61" spans="1:6" ht="33.75" customHeight="1" x14ac:dyDescent="0.25">
      <c r="A61" s="19">
        <v>3</v>
      </c>
      <c r="B61" s="20" t="s">
        <v>28</v>
      </c>
      <c r="C61" s="21">
        <v>5</v>
      </c>
      <c r="D61" s="39">
        <v>250</v>
      </c>
      <c r="E61" s="39"/>
      <c r="F61" s="23">
        <f t="shared" ref="F61" si="11">+D61*C61</f>
        <v>1250</v>
      </c>
    </row>
    <row r="62" spans="1:6" ht="27.75" customHeight="1" x14ac:dyDescent="0.25">
      <c r="A62" s="19">
        <v>4</v>
      </c>
      <c r="B62" s="20" t="s">
        <v>29</v>
      </c>
      <c r="C62" s="21">
        <v>2</v>
      </c>
      <c r="D62" s="39">
        <v>250</v>
      </c>
      <c r="E62" s="39">
        <v>12.5</v>
      </c>
      <c r="F62" s="23">
        <f>+(D62*C62)+E62</f>
        <v>512.5</v>
      </c>
    </row>
    <row r="63" spans="1:6" x14ac:dyDescent="0.25">
      <c r="A63" s="24"/>
      <c r="B63" s="25" t="s">
        <v>13</v>
      </c>
      <c r="C63" s="24">
        <f>SUM(C59:C62)</f>
        <v>15</v>
      </c>
      <c r="D63" s="41">
        <f t="shared" ref="D63:F63" si="12">SUM(D59:D62)</f>
        <v>1060</v>
      </c>
      <c r="E63" s="41">
        <f t="shared" si="12"/>
        <v>40.5</v>
      </c>
      <c r="F63" s="41">
        <f t="shared" si="12"/>
        <v>4030.5</v>
      </c>
    </row>
    <row r="64" spans="1:6" ht="29.25" customHeight="1" x14ac:dyDescent="0.25">
      <c r="A64" s="47" t="s">
        <v>30</v>
      </c>
      <c r="B64" s="47"/>
      <c r="C64" s="47"/>
      <c r="D64" s="47"/>
      <c r="E64" s="47"/>
      <c r="F64" s="47"/>
    </row>
    <row r="65" spans="1:7" x14ac:dyDescent="0.25">
      <c r="A65" s="19">
        <v>1</v>
      </c>
      <c r="B65" s="20" t="s">
        <v>31</v>
      </c>
      <c r="C65" s="21">
        <v>6</v>
      </c>
      <c r="D65" s="22">
        <v>105</v>
      </c>
      <c r="E65" s="22"/>
      <c r="F65" s="22">
        <f>+D65*C65</f>
        <v>630</v>
      </c>
    </row>
    <row r="66" spans="1:7" x14ac:dyDescent="0.25">
      <c r="A66" s="19">
        <v>2</v>
      </c>
      <c r="B66" s="20" t="s">
        <v>32</v>
      </c>
      <c r="C66" s="21">
        <v>6</v>
      </c>
      <c r="D66" s="22">
        <v>200</v>
      </c>
      <c r="E66" s="22"/>
      <c r="F66" s="22">
        <f t="shared" ref="F66:F68" si="13">+D66*C66</f>
        <v>1200</v>
      </c>
    </row>
    <row r="67" spans="1:7" x14ac:dyDescent="0.25">
      <c r="A67" s="19">
        <v>3</v>
      </c>
      <c r="B67" s="20" t="s">
        <v>33</v>
      </c>
      <c r="C67" s="21">
        <v>3</v>
      </c>
      <c r="D67" s="22">
        <v>180</v>
      </c>
      <c r="E67" s="22"/>
      <c r="F67" s="22">
        <f t="shared" si="13"/>
        <v>540</v>
      </c>
    </row>
    <row r="68" spans="1:7" x14ac:dyDescent="0.25">
      <c r="A68" s="19">
        <v>4</v>
      </c>
      <c r="B68" s="20" t="s">
        <v>34</v>
      </c>
      <c r="C68" s="21">
        <v>1</v>
      </c>
      <c r="D68" s="22">
        <v>170</v>
      </c>
      <c r="E68" s="22"/>
      <c r="F68" s="22">
        <f t="shared" si="13"/>
        <v>170</v>
      </c>
    </row>
    <row r="69" spans="1:7" x14ac:dyDescent="0.25">
      <c r="A69" s="24"/>
      <c r="B69" s="25" t="s">
        <v>13</v>
      </c>
      <c r="C69" s="24">
        <f>SUM(C65:C68)</f>
        <v>16</v>
      </c>
      <c r="D69" s="26">
        <f>SUM(D65:D68)</f>
        <v>655</v>
      </c>
      <c r="E69" s="26">
        <f t="shared" ref="E69:F69" si="14">SUM(E65:E68)</f>
        <v>0</v>
      </c>
      <c r="F69" s="26">
        <f t="shared" si="14"/>
        <v>2540</v>
      </c>
    </row>
    <row r="70" spans="1:7" ht="36" customHeight="1" x14ac:dyDescent="0.25">
      <c r="A70" s="47" t="s">
        <v>40</v>
      </c>
      <c r="B70" s="47"/>
      <c r="C70" s="47"/>
      <c r="D70" s="47"/>
      <c r="E70" s="47"/>
      <c r="F70" s="47"/>
    </row>
    <row r="71" spans="1:7" x14ac:dyDescent="0.25">
      <c r="A71" s="19">
        <v>1</v>
      </c>
      <c r="B71" s="20" t="s">
        <v>35</v>
      </c>
      <c r="C71" s="21">
        <v>1</v>
      </c>
      <c r="D71" s="22">
        <v>390</v>
      </c>
      <c r="E71" s="22"/>
      <c r="F71" s="23">
        <v>390</v>
      </c>
    </row>
    <row r="72" spans="1:7" x14ac:dyDescent="0.25">
      <c r="A72" s="42" t="s">
        <v>36</v>
      </c>
      <c r="B72" s="20" t="s">
        <v>37</v>
      </c>
      <c r="C72" s="21">
        <v>2</v>
      </c>
      <c r="D72" s="22">
        <v>120</v>
      </c>
      <c r="E72" s="22"/>
      <c r="F72" s="23">
        <f>+D72*C72</f>
        <v>240</v>
      </c>
    </row>
    <row r="73" spans="1:7" x14ac:dyDescent="0.25">
      <c r="A73" s="21"/>
      <c r="B73" s="43" t="s">
        <v>13</v>
      </c>
      <c r="C73" s="24">
        <f>SUM(C71:C72)</f>
        <v>3</v>
      </c>
      <c r="D73" s="26">
        <f t="shared" ref="D73:F73" si="15">SUM(D71:D72)</f>
        <v>510</v>
      </c>
      <c r="E73" s="26">
        <f t="shared" si="15"/>
        <v>0</v>
      </c>
      <c r="F73" s="26">
        <f t="shared" si="15"/>
        <v>630</v>
      </c>
    </row>
    <row r="74" spans="1:7" x14ac:dyDescent="0.25">
      <c r="A74" s="24"/>
      <c r="B74" s="25" t="s">
        <v>38</v>
      </c>
      <c r="C74" s="44">
        <f>C73+C69+C63+C57+C50+C43+C36+C30+C27+C21+C15</f>
        <v>88</v>
      </c>
      <c r="D74" s="26">
        <f>D73+D69+D63+D57+D50+D43+D36+D30+D27+D21+D15</f>
        <v>11360</v>
      </c>
      <c r="E74" s="26">
        <f>E73+E69+E63+E57+E50+E43+E36+E30+E27+E21+E15</f>
        <v>72.5</v>
      </c>
      <c r="F74" s="26">
        <f>F73+F69+F63+F57+F50+F43+F36+F30+F27+F21+F15</f>
        <v>25105.5</v>
      </c>
    </row>
    <row r="75" spans="1:7" x14ac:dyDescent="0.25">
      <c r="A75"/>
      <c r="B75"/>
      <c r="C75"/>
      <c r="D75" s="3"/>
      <c r="E75" s="3"/>
      <c r="F75" s="3"/>
      <c r="G75" s="3"/>
    </row>
    <row r="76" spans="1:7" x14ac:dyDescent="0.25">
      <c r="D76" s="11"/>
      <c r="F76" s="10"/>
    </row>
    <row r="77" spans="1:7" x14ac:dyDescent="0.25">
      <c r="C77" s="12"/>
      <c r="D77" s="12"/>
      <c r="E77" s="12"/>
      <c r="F77" s="11"/>
    </row>
  </sheetData>
  <mergeCells count="24">
    <mergeCell ref="B8:B10"/>
    <mergeCell ref="E8:E10"/>
    <mergeCell ref="C1:F1"/>
    <mergeCell ref="C2:F2"/>
    <mergeCell ref="C3:F3"/>
    <mergeCell ref="C4:F4"/>
    <mergeCell ref="A5:F5"/>
    <mergeCell ref="B7:D7"/>
    <mergeCell ref="A17:F17"/>
    <mergeCell ref="A58:F58"/>
    <mergeCell ref="A64:F64"/>
    <mergeCell ref="A70:F70"/>
    <mergeCell ref="D6:F6"/>
    <mergeCell ref="F8:F10"/>
    <mergeCell ref="D8:D10"/>
    <mergeCell ref="C8:C10"/>
    <mergeCell ref="A51:F52"/>
    <mergeCell ref="A11:F11"/>
    <mergeCell ref="A22:F23"/>
    <mergeCell ref="A28:F28"/>
    <mergeCell ref="A31:F31"/>
    <mergeCell ref="A37:F38"/>
    <mergeCell ref="A44:F45"/>
    <mergeCell ref="A8:A10"/>
  </mergeCells>
  <phoneticPr fontId="3" type="noConversion"/>
  <printOptions horizontalCentered="1"/>
  <pageMargins left="0" right="0" top="0" bottom="0" header="0" footer="0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2025-05-02T07:12:23Z</cp:lastPrinted>
  <dcterms:created xsi:type="dcterms:W3CDTF">2015-06-05T18:17:20Z</dcterms:created>
  <dcterms:modified xsi:type="dcterms:W3CDTF">2025-07-15T11:29:55Z</dcterms:modified>
</cp:coreProperties>
</file>